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13_ncr:1_{4A966ED8-1D3A-4A56-9627-4949C2D88229}" xr6:coauthVersionLast="47" xr6:coauthVersionMax="47" xr10:uidLastSave="{00000000-0000-0000-0000-000000000000}"/>
  <bookViews>
    <workbookView xWindow="25080" yWindow="0" windowWidth="25440" windowHeight="15390" activeTab="1" xr2:uid="{00000000-000D-0000-FFFF-FFFF00000000}"/>
  </bookViews>
  <sheets>
    <sheet name="Indices" sheetId="2" r:id="rId1"/>
    <sheet name="Preescrip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  <c r="F4" i="2"/>
  <c r="E4" i="2"/>
  <c r="D4" i="2"/>
  <c r="C4" i="2"/>
  <c r="F3" i="2"/>
  <c r="E3" i="2"/>
  <c r="D3" i="2"/>
  <c r="C3" i="2"/>
</calcChain>
</file>

<file path=xl/sharedStrings.xml><?xml version="1.0" encoding="utf-8"?>
<sst xmlns="http://schemas.openxmlformats.org/spreadsheetml/2006/main" count="91" uniqueCount="78">
  <si>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</si>
  <si>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</si>
  <si>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</si>
  <si>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</si>
  <si>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</si>
  <si>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</si>
  <si>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</si>
  <si>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</si>
  <si>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2020/21</t>
  </si>
  <si>
    <t>Profesores contratados</t>
  </si>
  <si>
    <t>Profesores contratdos que han leido la tesis en la UMH</t>
  </si>
  <si>
    <t>% de Profesores contratados que han leido la teis en la UMH</t>
  </si>
  <si>
    <t>TASA DE RENDIMIENTO</t>
  </si>
  <si>
    <t>CURSO</t>
  </si>
  <si>
    <t>GRADO</t>
  </si>
  <si>
    <t>MÁSTER</t>
  </si>
  <si>
    <t>GRADO+MÁSTER</t>
  </si>
  <si>
    <t>Resultados de la Investigación</t>
  </si>
  <si>
    <t>Número de patentes solicitadas</t>
  </si>
  <si>
    <t>Número de tesis leídas</t>
  </si>
  <si>
    <t>Número de publicaciones</t>
  </si>
  <si>
    <r>
      <t xml:space="preserve">    ▪ </t>
    </r>
    <r>
      <rPr>
        <i/>
        <sz val="11"/>
        <color theme="1"/>
        <rFont val="Arial"/>
        <family val="2"/>
      </rPr>
      <t>artículos</t>
    </r>
  </si>
  <si>
    <r>
      <t xml:space="preserve">    ▪ </t>
    </r>
    <r>
      <rPr>
        <i/>
        <sz val="11"/>
        <color theme="1"/>
        <rFont val="Arial"/>
        <family val="2"/>
      </rPr>
      <t>abstracts</t>
    </r>
  </si>
  <si>
    <r>
      <t xml:space="preserve">    ▪ </t>
    </r>
    <r>
      <rPr>
        <i/>
        <sz val="11"/>
        <color theme="1"/>
        <rFont val="Arial"/>
        <family val="2"/>
      </rPr>
      <t>libros</t>
    </r>
  </si>
  <si>
    <r>
      <t xml:space="preserve">    ▪ </t>
    </r>
    <r>
      <rPr>
        <i/>
        <sz val="11"/>
        <color theme="1"/>
        <rFont val="Arial"/>
        <family val="2"/>
      </rPr>
      <t>capítulos</t>
    </r>
  </si>
  <si>
    <r>
      <t xml:space="preserve">    ▪ </t>
    </r>
    <r>
      <rPr>
        <i/>
        <sz val="11"/>
        <color theme="1"/>
        <rFont val="Arial"/>
        <family val="2"/>
      </rPr>
      <t>documentos</t>
    </r>
  </si>
  <si>
    <t>Número de comunicaciones a congresos</t>
  </si>
  <si>
    <t>Número de asistencias a congresos</t>
  </si>
  <si>
    <t>Número de sexenios</t>
  </si>
  <si>
    <t>Número de becas</t>
  </si>
  <si>
    <r>
      <t xml:space="preserve">    ▪ </t>
    </r>
    <r>
      <rPr>
        <i/>
        <sz val="11"/>
        <color theme="1"/>
        <rFont val="Arial"/>
        <family val="2"/>
      </rPr>
      <t>Públicas</t>
    </r>
  </si>
  <si>
    <r>
      <t xml:space="preserve">    ▪ </t>
    </r>
    <r>
      <rPr>
        <i/>
        <sz val="11"/>
        <color theme="1"/>
        <rFont val="Arial"/>
        <family val="2"/>
      </rPr>
      <t>UMH</t>
    </r>
  </si>
  <si>
    <t>OFERTA PLAZAS</t>
  </si>
  <si>
    <t>Solicitudes en 1ª y 2º Preferencia</t>
  </si>
  <si>
    <t>Titulación MEC</t>
  </si>
  <si>
    <t>Total</t>
  </si>
  <si>
    <t>Grado en Seguridad Pública y Privada</t>
  </si>
  <si>
    <t>Doble Grado en Comunicación Audiovisual y Periodismo</t>
  </si>
  <si>
    <t>Doble Grado en Derecho y Administración y Dirección de Empresas (DADE)</t>
  </si>
  <si>
    <t>ADE en Orihuela</t>
  </si>
  <si>
    <t>ADE en Elche</t>
  </si>
  <si>
    <t>Grado en Ingeniería de Tecnologías de Telecomunicación</t>
  </si>
  <si>
    <t>Grado en Ingeniería Eléctrica</t>
  </si>
  <si>
    <t>Grado en Ingeniería Electrónica y Automática Industrial</t>
  </si>
  <si>
    <t>Grado en Ingeniería Informática en Tecnologías de la Información</t>
  </si>
  <si>
    <t>Grado en Ingeniería Mecánica</t>
  </si>
  <si>
    <t>Grado en Ciencia y Tecnología de los Alimentos. Plan 2020</t>
  </si>
  <si>
    <t>Grado en Ingeniería Agroalimentaria y Agroambiental</t>
  </si>
  <si>
    <t>Grado en Administración y Dirección de Empresas  (Agregados los dos campus)</t>
  </si>
  <si>
    <t>Grado en Comunicación Audiovisual</t>
  </si>
  <si>
    <t>Grado en Derecho</t>
  </si>
  <si>
    <t>Grado en Estadística Empresarial</t>
  </si>
  <si>
    <t>Grado en Periodismo</t>
  </si>
  <si>
    <t>Grado en Relaciones Laborales y Recursos Humanos</t>
  </si>
  <si>
    <t>Grado en Administración y Dirección de Empresas. Campus de Orihuela</t>
  </si>
  <si>
    <t>Grado en Ciencias Políticas y Gestión Pública</t>
  </si>
  <si>
    <t>Grado en Bellas Artes</t>
  </si>
  <si>
    <t>Grado en Biotecnología</t>
  </si>
  <si>
    <t>Grado en Ciencias Ambientales. Plan 2016</t>
  </si>
  <si>
    <t>Grado en Ciencias de la Actividad Física y del Deporte</t>
  </si>
  <si>
    <t>Grado en Psicología</t>
  </si>
  <si>
    <t>Grado en Farmacia</t>
  </si>
  <si>
    <t>Grado en Fisioterapia. Plan 2018</t>
  </si>
  <si>
    <t>Grado en Medicina</t>
  </si>
  <si>
    <t>Grado en Podología</t>
  </si>
  <si>
    <t>Grado en Terapia Ocupacional. Plan 2018</t>
  </si>
  <si>
    <t>CURSO 2024/25</t>
  </si>
  <si>
    <t>Doble Grado en Ciencias Políticas y Gestión Pública y Administración y Dirección de Empresas</t>
  </si>
  <si>
    <t>Doble Grado en Ciencias Políticas y Gestión Pública y Derecho</t>
  </si>
  <si>
    <t>Grado en Ciencias Politicas y Gestión Pública</t>
  </si>
  <si>
    <t>Grado en derecho semipresencial</t>
  </si>
  <si>
    <t>Grado en Ciencia de Datos e Inteligencia Artificial</t>
  </si>
  <si>
    <t>Gestión, Tecnología y Moda / Bachelor in Fashion Management and Technology</t>
  </si>
  <si>
    <t>Grado en Comunicación y Relaciones Públicas</t>
  </si>
  <si>
    <t>Grado en direccion de empresas en el ambito digital</t>
  </si>
  <si>
    <t>Grado en gestion comercial y marketing</t>
  </si>
  <si>
    <t>Grado en organiazacion de eventos protocolo y relaicones institucionales</t>
  </si>
  <si>
    <t>Grado en Negocios Internacionales (International Business)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</si>
</sst>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oogle Sans Text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u/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/>
      <top/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 style="medium">
        <color rgb="FFC4C7C5"/>
      </bottom>
      <diagonal/>
    </border>
    <border>
      <left style="medium">
        <color rgb="FFC4C7C5"/>
      </left>
      <right/>
      <top style="medium">
        <color rgb="FFC4C7C5"/>
      </top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10" fontId="0" fillId="0" borderId="5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8" fillId="4" borderId="22" xfId="0" applyFont="1" applyFill="1" applyBorder="1" applyAlignment="1">
      <alignment horizontal="lef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right" vertical="center" wrapText="1" indent="1"/>
    </xf>
    <xf numFmtId="0" fontId="10" fillId="0" borderId="24" xfId="0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5" borderId="11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/>
    </xf>
    <xf numFmtId="0" fontId="17" fillId="6" borderId="6" xfId="3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left" vertical="top"/>
    </xf>
    <xf numFmtId="0" fontId="18" fillId="6" borderId="6" xfId="4" applyFill="1" applyBorder="1" applyAlignment="1">
      <alignment horizontal="center"/>
    </xf>
    <xf numFmtId="0" fontId="3" fillId="6" borderId="5" xfId="0" applyFont="1" applyFill="1" applyBorder="1"/>
    <xf numFmtId="0" fontId="15" fillId="6" borderId="30" xfId="0" applyFont="1" applyFill="1" applyBorder="1" applyAlignment="1">
      <alignment horizontal="left" vertical="center"/>
    </xf>
    <xf numFmtId="164" fontId="15" fillId="6" borderId="3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 readingOrder="1"/>
    </xf>
    <xf numFmtId="0" fontId="2" fillId="2" borderId="0" xfId="0" applyFont="1" applyFill="1" applyAlignment="1">
      <alignment horizontal="center"/>
    </xf>
  </cellXfs>
  <cellStyles count="6">
    <cellStyle name="Hipervínculo" xfId="2" builtinId="8"/>
    <cellStyle name="Normal" xfId="0" builtinId="0"/>
    <cellStyle name="Normal 2" xfId="4" xr:uid="{00000000-0005-0000-0000-000002000000}"/>
    <cellStyle name="Normal 4" xfId="5" xr:uid="{00000000-0005-0000-0000-000003000000}"/>
    <cellStyle name="Normal_1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750095</xdr:colOff>
      <xdr:row>3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496D4E-9883-4744-88B1-D8D9DBF5B5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572250" cy="7381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Tasas%20Acad&#233;micas%20CALIDAD\Preinscrici&#243;n%201%20a%202%20preferenc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opLeftCell="A4" workbookViewId="0">
      <selection activeCell="A50" sqref="A23:XFD50"/>
    </sheetView>
  </sheetViews>
  <sheetFormatPr baseColWidth="10" defaultRowHeight="15"/>
  <cols>
    <col min="1" max="1" width="58.42578125" bestFit="1" customWidth="1"/>
    <col min="2" max="2" width="17.42578125" bestFit="1" customWidth="1"/>
    <col min="3" max="3" width="26.28515625" customWidth="1"/>
    <col min="4" max="4" width="8.42578125" bestFit="1" customWidth="1"/>
    <col min="5" max="5" width="236.85546875" bestFit="1" customWidth="1"/>
    <col min="6" max="6" width="9" bestFit="1" customWidth="1"/>
    <col min="8" max="8" width="13.5703125" bestFit="1" customWidth="1"/>
  </cols>
  <sheetData>
    <row r="1" spans="1:7" ht="15.75" thickBot="1"/>
    <row r="2" spans="1:7" ht="15.75" thickBo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7">
      <c r="A3" s="4" t="s">
        <v>5</v>
      </c>
      <c r="B3" s="5">
        <v>9.1999999999999998E-3</v>
      </c>
      <c r="C3" s="6">
        <f>11/1275</f>
        <v>8.6274509803921564E-3</v>
      </c>
      <c r="D3" s="6">
        <f>13/1270</f>
        <v>1.0236220472440945E-2</v>
      </c>
      <c r="E3" s="6">
        <f>22/1297</f>
        <v>1.6962220508866616E-2</v>
      </c>
      <c r="F3" s="7">
        <f>24/1335</f>
        <v>1.7977528089887642E-2</v>
      </c>
    </row>
    <row r="4" spans="1:7" ht="14.1" customHeight="1">
      <c r="A4" s="8" t="s">
        <v>6</v>
      </c>
      <c r="B4" s="9">
        <v>1.4588859416445624E-2</v>
      </c>
      <c r="C4" s="6">
        <f>11/797</f>
        <v>1.3801756587202008E-2</v>
      </c>
      <c r="D4" s="6">
        <f>13/792</f>
        <v>1.6414141414141416E-2</v>
      </c>
      <c r="E4" s="6">
        <f>22/817.11</f>
        <v>2.6924159537883515E-2</v>
      </c>
      <c r="F4" s="7">
        <f>24/839</f>
        <v>2.8605482717520857E-2</v>
      </c>
    </row>
    <row r="5" spans="1:7" ht="15.75" thickBot="1">
      <c r="A5" s="10" t="s">
        <v>7</v>
      </c>
      <c r="B5" s="11">
        <v>0.65465213746856665</v>
      </c>
      <c r="C5" s="12">
        <v>0.65332265812650125</v>
      </c>
      <c r="D5" s="12">
        <v>0.65984251968503937</v>
      </c>
      <c r="E5" s="12">
        <v>0.65304548959136466</v>
      </c>
      <c r="F5" s="13">
        <v>0.66068759342301941</v>
      </c>
    </row>
    <row r="7" spans="1:7" ht="15.75" thickBot="1"/>
    <row r="8" spans="1:7" ht="15.75" thickBot="1">
      <c r="B8" s="1" t="s">
        <v>8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1:7">
      <c r="A9" s="4" t="s">
        <v>9</v>
      </c>
      <c r="B9" s="14">
        <v>774</v>
      </c>
      <c r="C9" s="15">
        <v>781</v>
      </c>
      <c r="D9" s="15">
        <v>816</v>
      </c>
      <c r="E9" s="15">
        <v>838</v>
      </c>
      <c r="F9" s="15">
        <v>847</v>
      </c>
      <c r="G9" s="16">
        <v>884</v>
      </c>
    </row>
    <row r="10" spans="1:7">
      <c r="A10" s="17" t="s">
        <v>10</v>
      </c>
      <c r="B10" s="14">
        <v>246</v>
      </c>
      <c r="C10" s="15">
        <v>255</v>
      </c>
      <c r="D10" s="15">
        <v>288</v>
      </c>
      <c r="E10" s="15">
        <v>287</v>
      </c>
      <c r="F10" s="15">
        <v>282</v>
      </c>
      <c r="G10" s="16">
        <v>286</v>
      </c>
    </row>
    <row r="11" spans="1:7" ht="15.75" thickBot="1">
      <c r="A11" s="10" t="s">
        <v>11</v>
      </c>
      <c r="B11" s="18">
        <f t="shared" ref="B11:G11" si="0">B10/B9</f>
        <v>0.31782945736434109</v>
      </c>
      <c r="C11" s="19">
        <f t="shared" si="0"/>
        <v>0.32650448143405891</v>
      </c>
      <c r="D11" s="19">
        <f t="shared" si="0"/>
        <v>0.35294117647058826</v>
      </c>
      <c r="E11" s="19">
        <f t="shared" si="0"/>
        <v>0.34248210023866349</v>
      </c>
      <c r="F11" s="19">
        <f t="shared" si="0"/>
        <v>0.33293978748524206</v>
      </c>
      <c r="G11" s="20">
        <f t="shared" si="0"/>
        <v>0.3235294117647059</v>
      </c>
    </row>
    <row r="14" spans="1:7">
      <c r="B14" s="59" t="s">
        <v>12</v>
      </c>
      <c r="C14" s="59"/>
      <c r="D14" s="59"/>
    </row>
    <row r="15" spans="1:7">
      <c r="A15" s="21" t="s">
        <v>13</v>
      </c>
      <c r="B15" s="22" t="s">
        <v>14</v>
      </c>
      <c r="C15" s="22" t="s">
        <v>15</v>
      </c>
      <c r="D15" s="22" t="s">
        <v>16</v>
      </c>
    </row>
    <row r="16" spans="1:7">
      <c r="A16" s="21" t="s">
        <v>0</v>
      </c>
      <c r="B16" s="23">
        <v>0.749</v>
      </c>
      <c r="C16" s="23">
        <v>0.86899999999999999</v>
      </c>
      <c r="D16" s="23">
        <v>0.76700000000000002</v>
      </c>
    </row>
    <row r="17" spans="1:5">
      <c r="A17" s="21" t="s">
        <v>1</v>
      </c>
      <c r="B17" s="23">
        <v>0.75</v>
      </c>
      <c r="C17" s="23">
        <v>0.86899999999999999</v>
      </c>
      <c r="D17" s="23">
        <v>0.77</v>
      </c>
    </row>
    <row r="18" spans="1:5">
      <c r="A18" s="21" t="s">
        <v>2</v>
      </c>
      <c r="B18" s="23">
        <v>0.76</v>
      </c>
      <c r="C18" s="23">
        <v>0.88800000000000001</v>
      </c>
      <c r="D18" s="23">
        <v>0.78600000000000003</v>
      </c>
    </row>
    <row r="19" spans="1:5">
      <c r="A19" s="21" t="s">
        <v>3</v>
      </c>
      <c r="B19" s="23">
        <v>0.76</v>
      </c>
      <c r="C19" s="23">
        <v>0.90749999999999997</v>
      </c>
      <c r="D19" s="23">
        <v>0.79400000000000004</v>
      </c>
    </row>
    <row r="23" spans="1:5" ht="15.75" thickBot="1">
      <c r="A23" s="58" t="s">
        <v>17</v>
      </c>
      <c r="B23" s="58"/>
      <c r="C23" s="58"/>
      <c r="D23" s="58"/>
      <c r="E23" s="58"/>
    </row>
    <row r="24" spans="1:5" ht="15.75" thickBot="1">
      <c r="A24" s="24"/>
      <c r="B24" s="25" t="s">
        <v>0</v>
      </c>
      <c r="C24" s="26" t="s">
        <v>1</v>
      </c>
      <c r="D24" s="26" t="s">
        <v>2</v>
      </c>
      <c r="E24" s="27" t="s">
        <v>3</v>
      </c>
    </row>
    <row r="25" spans="1:5" ht="15.75" thickBot="1">
      <c r="A25" s="28" t="s">
        <v>18</v>
      </c>
      <c r="B25" s="29">
        <v>6</v>
      </c>
      <c r="C25" s="30">
        <v>6</v>
      </c>
      <c r="D25" s="30">
        <v>9</v>
      </c>
      <c r="E25" s="31">
        <v>8</v>
      </c>
    </row>
    <row r="26" spans="1:5" ht="15.75" thickBot="1">
      <c r="A26" s="32" t="s">
        <v>19</v>
      </c>
      <c r="B26" s="33">
        <v>67</v>
      </c>
      <c r="C26" s="34">
        <v>77</v>
      </c>
      <c r="D26" s="34">
        <v>67</v>
      </c>
      <c r="E26" s="31">
        <v>55</v>
      </c>
    </row>
    <row r="27" spans="1:5" ht="15.75" thickBot="1">
      <c r="A27" s="32" t="s">
        <v>20</v>
      </c>
      <c r="B27" s="33">
        <v>2489</v>
      </c>
      <c r="C27" s="34">
        <v>2293</v>
      </c>
      <c r="D27" s="34">
        <v>2234</v>
      </c>
      <c r="E27" s="35">
        <v>2535</v>
      </c>
    </row>
    <row r="28" spans="1:5" ht="15.75" thickBot="1">
      <c r="A28" s="36" t="s">
        <v>21</v>
      </c>
      <c r="B28" s="33">
        <v>1895</v>
      </c>
      <c r="C28" s="34">
        <v>1619</v>
      </c>
      <c r="D28" s="34">
        <v>1594</v>
      </c>
      <c r="E28" s="35">
        <v>1707</v>
      </c>
    </row>
    <row r="29" spans="1:5" ht="15.75" thickBot="1">
      <c r="A29" s="36" t="s">
        <v>22</v>
      </c>
      <c r="B29" s="33">
        <v>44</v>
      </c>
      <c r="C29" s="34">
        <v>33</v>
      </c>
      <c r="D29" s="34">
        <v>34</v>
      </c>
      <c r="E29" s="37">
        <v>30</v>
      </c>
    </row>
    <row r="30" spans="1:5" ht="15.75" thickBot="1">
      <c r="A30" s="36" t="s">
        <v>23</v>
      </c>
      <c r="B30" s="33">
        <v>124</v>
      </c>
      <c r="C30" s="34">
        <v>130</v>
      </c>
      <c r="D30" s="34">
        <v>133</v>
      </c>
      <c r="E30" s="35">
        <v>120</v>
      </c>
    </row>
    <row r="31" spans="1:5" ht="15.75" thickBot="1">
      <c r="A31" s="36" t="s">
        <v>24</v>
      </c>
      <c r="B31" s="33">
        <v>347</v>
      </c>
      <c r="C31" s="34">
        <v>425</v>
      </c>
      <c r="D31" s="34">
        <v>395</v>
      </c>
      <c r="E31" s="35">
        <v>597</v>
      </c>
    </row>
    <row r="32" spans="1:5" ht="15.75" thickBot="1">
      <c r="A32" s="36" t="s">
        <v>25</v>
      </c>
      <c r="B32" s="33">
        <v>79</v>
      </c>
      <c r="C32" s="34">
        <v>86</v>
      </c>
      <c r="D32" s="34">
        <v>78</v>
      </c>
      <c r="E32" s="35">
        <v>81</v>
      </c>
    </row>
    <row r="33" spans="1:5" ht="15.75" thickBot="1">
      <c r="A33" s="32" t="s">
        <v>26</v>
      </c>
      <c r="B33" s="33">
        <v>1561</v>
      </c>
      <c r="C33" s="34">
        <v>1835</v>
      </c>
      <c r="D33" s="34">
        <v>2005</v>
      </c>
      <c r="E33" s="35">
        <v>2244</v>
      </c>
    </row>
    <row r="34" spans="1:5" ht="15.75" thickBot="1">
      <c r="A34" s="32" t="s">
        <v>27</v>
      </c>
      <c r="B34" s="38"/>
      <c r="C34" s="39"/>
      <c r="D34" s="39"/>
      <c r="E34" s="40"/>
    </row>
    <row r="35" spans="1:5" ht="15.75" thickBot="1">
      <c r="A35" s="32" t="s">
        <v>28</v>
      </c>
      <c r="B35" s="33">
        <v>100</v>
      </c>
      <c r="C35" s="34">
        <v>91</v>
      </c>
      <c r="D35" s="34">
        <v>89</v>
      </c>
      <c r="E35" s="35"/>
    </row>
    <row r="36" spans="1:5" ht="15.75" thickBot="1">
      <c r="A36" s="32" t="s">
        <v>29</v>
      </c>
      <c r="B36" s="33">
        <v>208</v>
      </c>
      <c r="C36" s="34">
        <v>178</v>
      </c>
      <c r="D36" s="34">
        <v>164</v>
      </c>
      <c r="E36" s="35">
        <v>197</v>
      </c>
    </row>
    <row r="37" spans="1:5" ht="15.75" thickBot="1">
      <c r="A37" s="36" t="s">
        <v>30</v>
      </c>
      <c r="B37" s="33">
        <v>94</v>
      </c>
      <c r="C37" s="34">
        <v>96</v>
      </c>
      <c r="D37" s="34">
        <v>83</v>
      </c>
      <c r="E37" s="35">
        <v>74</v>
      </c>
    </row>
    <row r="38" spans="1:5" ht="15.75" thickBot="1">
      <c r="A38" s="36" t="s">
        <v>31</v>
      </c>
      <c r="B38" s="41">
        <v>114</v>
      </c>
      <c r="C38" s="42">
        <v>82</v>
      </c>
      <c r="D38" s="42">
        <v>81</v>
      </c>
      <c r="E38" s="43">
        <v>123</v>
      </c>
    </row>
    <row r="39" spans="1:5">
      <c r="A39" s="44"/>
      <c r="B39" s="44"/>
      <c r="C39" s="44"/>
      <c r="D39" s="44"/>
      <c r="E39" s="44"/>
    </row>
    <row r="40" spans="1:5">
      <c r="A40" s="44"/>
      <c r="B40" s="44"/>
      <c r="C40" s="44"/>
      <c r="D40" s="44"/>
      <c r="E40" s="44"/>
    </row>
    <row r="41" spans="1:5">
      <c r="A41" s="44"/>
      <c r="B41" s="44"/>
      <c r="C41" s="44"/>
      <c r="D41" s="44"/>
      <c r="E41" s="44"/>
    </row>
    <row r="42" spans="1:5">
      <c r="A42" s="44"/>
      <c r="B42" s="44"/>
      <c r="C42" s="44"/>
      <c r="D42" s="44"/>
      <c r="E42" s="44"/>
    </row>
    <row r="43" spans="1:5">
      <c r="A43" s="44"/>
      <c r="B43" s="44"/>
      <c r="C43" s="44"/>
      <c r="D43" s="44"/>
      <c r="E43" s="44"/>
    </row>
    <row r="44" spans="1:5">
      <c r="A44" s="44"/>
      <c r="B44" s="44"/>
      <c r="C44" s="44"/>
      <c r="D44" s="44"/>
      <c r="E44" s="44"/>
    </row>
    <row r="45" spans="1:5">
      <c r="A45" s="44"/>
      <c r="B45" s="44"/>
      <c r="C45" s="44"/>
      <c r="D45" s="44"/>
      <c r="E45" s="44"/>
    </row>
    <row r="301" spans="2:3">
      <c r="B301" s="23"/>
      <c r="C301" s="23"/>
    </row>
    <row r="302" spans="2:3">
      <c r="B302" s="23"/>
      <c r="C302" s="23"/>
    </row>
    <row r="303" spans="2:3">
      <c r="B303" s="23"/>
      <c r="C303" s="23"/>
    </row>
  </sheetData>
  <mergeCells count="2">
    <mergeCell ref="A23:E2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C57"/>
  <sheetViews>
    <sheetView tabSelected="1" zoomScale="115" zoomScaleNormal="115" workbookViewId="0">
      <selection activeCell="A62" sqref="A62"/>
    </sheetView>
  </sheetViews>
  <sheetFormatPr baseColWidth="10" defaultRowHeight="15"/>
  <cols>
    <col min="1" max="1" width="70.28515625" customWidth="1"/>
    <col min="2" max="2" width="17" bestFit="1" customWidth="1"/>
    <col min="3" max="3" width="12.42578125" customWidth="1"/>
  </cols>
  <sheetData>
    <row r="9" spans="1:3" ht="15.75" thickBot="1"/>
    <row r="10" spans="1:3">
      <c r="A10" s="45" t="s">
        <v>66</v>
      </c>
      <c r="B10" s="46" t="s">
        <v>32</v>
      </c>
      <c r="C10" s="46" t="s">
        <v>33</v>
      </c>
    </row>
    <row r="11" spans="1:3" ht="15.75" thickBot="1">
      <c r="A11" s="47" t="s">
        <v>34</v>
      </c>
      <c r="B11" s="48"/>
      <c r="C11" s="49"/>
    </row>
    <row r="12" spans="1:3">
      <c r="A12" s="56" t="s">
        <v>35</v>
      </c>
      <c r="B12" s="57">
        <v>2295</v>
      </c>
      <c r="C12" s="57">
        <v>8539</v>
      </c>
    </row>
    <row r="13" spans="1:3">
      <c r="A13" s="50" t="s">
        <v>41</v>
      </c>
      <c r="B13" s="51">
        <v>75</v>
      </c>
      <c r="C13" s="52">
        <v>61</v>
      </c>
    </row>
    <row r="14" spans="1:3">
      <c r="A14" s="50" t="s">
        <v>42</v>
      </c>
      <c r="B14" s="51">
        <v>50</v>
      </c>
      <c r="C14" s="52">
        <v>130</v>
      </c>
    </row>
    <row r="15" spans="1:3">
      <c r="A15" s="50" t="s">
        <v>43</v>
      </c>
      <c r="B15" s="51">
        <v>75</v>
      </c>
      <c r="C15" s="52">
        <v>153</v>
      </c>
    </row>
    <row r="16" spans="1:3">
      <c r="A16" s="50" t="s">
        <v>44</v>
      </c>
      <c r="B16" s="51">
        <v>50</v>
      </c>
      <c r="C16" s="52">
        <v>132</v>
      </c>
    </row>
    <row r="17" spans="1:3">
      <c r="A17" s="50" t="s">
        <v>45</v>
      </c>
      <c r="B17" s="51">
        <v>125</v>
      </c>
      <c r="C17" s="52">
        <v>295</v>
      </c>
    </row>
    <row r="18" spans="1:3">
      <c r="A18" s="50" t="s">
        <v>46</v>
      </c>
      <c r="B18" s="51">
        <v>50</v>
      </c>
      <c r="C18" s="52">
        <v>42</v>
      </c>
    </row>
    <row r="19" spans="1:3">
      <c r="A19" s="50" t="s">
        <v>47</v>
      </c>
      <c r="B19" s="51">
        <v>70</v>
      </c>
      <c r="C19" s="52">
        <v>117</v>
      </c>
    </row>
    <row r="20" spans="1:3">
      <c r="A20" s="50" t="s">
        <v>37</v>
      </c>
      <c r="B20" s="51">
        <v>50</v>
      </c>
      <c r="C20" s="52">
        <v>163</v>
      </c>
    </row>
    <row r="21" spans="1:3">
      <c r="A21" s="50" t="s">
        <v>38</v>
      </c>
      <c r="B21" s="51">
        <v>60</v>
      </c>
      <c r="C21" s="52">
        <v>138</v>
      </c>
    </row>
    <row r="22" spans="1:3">
      <c r="A22" s="50" t="s">
        <v>48</v>
      </c>
      <c r="B22" s="51">
        <v>120</v>
      </c>
      <c r="C22" s="52">
        <v>409</v>
      </c>
    </row>
    <row r="23" spans="1:3">
      <c r="A23" s="50" t="s">
        <v>49</v>
      </c>
      <c r="B23" s="51">
        <v>50</v>
      </c>
      <c r="C23" s="52">
        <v>163</v>
      </c>
    </row>
    <row r="24" spans="1:3">
      <c r="A24" s="50" t="s">
        <v>50</v>
      </c>
      <c r="B24" s="51">
        <v>100</v>
      </c>
      <c r="C24" s="52">
        <v>355</v>
      </c>
    </row>
    <row r="25" spans="1:3">
      <c r="A25" s="50" t="s">
        <v>51</v>
      </c>
      <c r="B25" s="51">
        <v>50</v>
      </c>
      <c r="C25" s="52">
        <v>63</v>
      </c>
    </row>
    <row r="26" spans="1:3">
      <c r="A26" s="50" t="s">
        <v>52</v>
      </c>
      <c r="B26" s="51">
        <v>85</v>
      </c>
      <c r="C26" s="52">
        <v>142</v>
      </c>
    </row>
    <row r="27" spans="1:3">
      <c r="A27" s="50" t="s">
        <v>53</v>
      </c>
      <c r="B27" s="51">
        <v>75</v>
      </c>
      <c r="C27" s="52">
        <v>47</v>
      </c>
    </row>
    <row r="28" spans="1:3">
      <c r="A28" s="50" t="s">
        <v>36</v>
      </c>
      <c r="B28" s="51">
        <v>100</v>
      </c>
      <c r="C28" s="52">
        <v>186</v>
      </c>
    </row>
    <row r="29" spans="1:3">
      <c r="A29" s="50" t="s">
        <v>54</v>
      </c>
      <c r="B29" s="51">
        <v>50</v>
      </c>
      <c r="C29" s="52">
        <v>146</v>
      </c>
    </row>
    <row r="30" spans="1:3">
      <c r="A30" s="50" t="s">
        <v>55</v>
      </c>
      <c r="B30" s="51">
        <v>30</v>
      </c>
      <c r="C30" s="52">
        <v>38</v>
      </c>
    </row>
    <row r="31" spans="1:3">
      <c r="A31" s="50" t="s">
        <v>56</v>
      </c>
      <c r="B31" s="51">
        <v>110</v>
      </c>
      <c r="C31" s="52">
        <v>227</v>
      </c>
    </row>
    <row r="32" spans="1:3">
      <c r="A32" s="50" t="s">
        <v>57</v>
      </c>
      <c r="B32" s="51">
        <v>75</v>
      </c>
      <c r="C32" s="52">
        <v>238</v>
      </c>
    </row>
    <row r="33" spans="1:3">
      <c r="A33" s="50" t="s">
        <v>58</v>
      </c>
      <c r="B33" s="51">
        <v>75</v>
      </c>
      <c r="C33" s="52">
        <v>62</v>
      </c>
    </row>
    <row r="34" spans="1:3">
      <c r="A34" s="50" t="s">
        <v>59</v>
      </c>
      <c r="B34" s="51">
        <v>75</v>
      </c>
      <c r="C34" s="52">
        <v>628</v>
      </c>
    </row>
    <row r="35" spans="1:3">
      <c r="A35" s="50" t="s">
        <v>60</v>
      </c>
      <c r="B35" s="51">
        <v>135</v>
      </c>
      <c r="C35" s="52">
        <v>897</v>
      </c>
    </row>
    <row r="36" spans="1:3">
      <c r="A36" s="50" t="s">
        <v>61</v>
      </c>
      <c r="B36" s="51">
        <v>125</v>
      </c>
      <c r="C36" s="52">
        <v>421</v>
      </c>
    </row>
    <row r="37" spans="1:3">
      <c r="A37" s="50" t="s">
        <v>62</v>
      </c>
      <c r="B37" s="51">
        <v>125</v>
      </c>
      <c r="C37" s="52">
        <v>622</v>
      </c>
    </row>
    <row r="38" spans="1:3">
      <c r="A38" s="50" t="s">
        <v>63</v>
      </c>
      <c r="B38" s="51">
        <v>130</v>
      </c>
      <c r="C38" s="52">
        <v>2411</v>
      </c>
    </row>
    <row r="39" spans="1:3">
      <c r="A39" s="50" t="s">
        <v>64</v>
      </c>
      <c r="B39" s="51">
        <v>80</v>
      </c>
      <c r="C39" s="52">
        <v>107</v>
      </c>
    </row>
    <row r="40" spans="1:3">
      <c r="A40" s="50" t="s">
        <v>65</v>
      </c>
      <c r="B40" s="51">
        <v>100</v>
      </c>
      <c r="C40" s="52">
        <v>146</v>
      </c>
    </row>
    <row r="41" spans="1:3">
      <c r="A41" s="53" t="s">
        <v>67</v>
      </c>
      <c r="B41" s="51">
        <v>10</v>
      </c>
      <c r="C41" s="51">
        <v>13</v>
      </c>
    </row>
    <row r="42" spans="1:3">
      <c r="A42" s="53" t="s">
        <v>68</v>
      </c>
      <c r="B42" s="54">
        <v>10</v>
      </c>
      <c r="C42" s="51">
        <v>19</v>
      </c>
    </row>
    <row r="43" spans="1:3">
      <c r="A43" s="55" t="s">
        <v>69</v>
      </c>
      <c r="B43" s="51">
        <v>30</v>
      </c>
      <c r="C43" s="51">
        <v>38</v>
      </c>
    </row>
    <row r="44" spans="1:3">
      <c r="A44" s="55" t="s">
        <v>70</v>
      </c>
      <c r="B44" s="51">
        <v>80</v>
      </c>
      <c r="C44" s="51">
        <v>129</v>
      </c>
    </row>
    <row r="45" spans="1:3">
      <c r="A45" s="55" t="s">
        <v>71</v>
      </c>
      <c r="B45" s="51">
        <v>60</v>
      </c>
      <c r="C45" s="51">
        <v>144</v>
      </c>
    </row>
    <row r="46" spans="1:3">
      <c r="A46" s="55" t="s">
        <v>72</v>
      </c>
      <c r="B46" s="51">
        <v>40</v>
      </c>
      <c r="C46" s="51">
        <v>111</v>
      </c>
    </row>
    <row r="47" spans="1:3">
      <c r="A47" s="55" t="s">
        <v>73</v>
      </c>
      <c r="B47" s="51">
        <v>50</v>
      </c>
      <c r="C47" s="51">
        <v>46</v>
      </c>
    </row>
    <row r="48" spans="1:3">
      <c r="A48" s="55" t="s">
        <v>74</v>
      </c>
      <c r="B48" s="51">
        <v>40</v>
      </c>
      <c r="C48" s="51">
        <v>34</v>
      </c>
    </row>
    <row r="49" spans="1:3">
      <c r="A49" s="55" t="s">
        <v>75</v>
      </c>
      <c r="B49" s="51">
        <v>50</v>
      </c>
      <c r="C49" s="51">
        <v>63</v>
      </c>
    </row>
    <row r="50" spans="1:3">
      <c r="A50" s="55" t="s">
        <v>76</v>
      </c>
      <c r="B50" s="51">
        <v>40</v>
      </c>
      <c r="C50" s="51">
        <v>7</v>
      </c>
    </row>
    <row r="51" spans="1:3">
      <c r="A51" s="55" t="s">
        <v>77</v>
      </c>
      <c r="B51" s="51">
        <v>100</v>
      </c>
      <c r="C51" s="51">
        <v>94</v>
      </c>
    </row>
    <row r="52" spans="1:3">
      <c r="A52" s="55"/>
      <c r="B52" s="51"/>
      <c r="C52" s="51"/>
    </row>
    <row r="53" spans="1:3">
      <c r="A53" s="55" t="s">
        <v>39</v>
      </c>
      <c r="B53" s="51">
        <v>50</v>
      </c>
      <c r="C53" s="51">
        <v>146</v>
      </c>
    </row>
    <row r="54" spans="1:3">
      <c r="A54" s="55" t="s">
        <v>40</v>
      </c>
      <c r="B54" s="51">
        <v>70</v>
      </c>
      <c r="C54" s="51">
        <v>263</v>
      </c>
    </row>
    <row r="55" spans="1:3">
      <c r="A55" s="55"/>
      <c r="B55" s="51"/>
      <c r="C55" s="51"/>
    </row>
    <row r="56" spans="1:3">
      <c r="A56" s="55"/>
      <c r="B56" s="51"/>
      <c r="C56" s="51"/>
    </row>
    <row r="57" spans="1:3">
      <c r="A57" s="55"/>
      <c r="B57" s="51"/>
      <c r="C57" s="51"/>
    </row>
  </sheetData>
  <hyperlinks>
    <hyperlink ref="C10" r:id="rId1" xr:uid="{00000000-0004-0000-0100-000002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Indices</vt:lpstr>
      <vt:lpstr>Preescripciones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Gomez, Jose Alberto</dc:creator>
  <cp:lastModifiedBy>Corbalan Mateu, Eva Maria</cp:lastModifiedBy>
  <dcterms:created xsi:type="dcterms:W3CDTF">2026-06-12T12:47:20Z</dcterms:created>
  <dcterms:modified xsi:type="dcterms:W3CDTF">2026-06-17T12:57:39Z</dcterms:modified>
</cp:coreProperties>
</file>